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hua Holyfield\Downloads\"/>
    </mc:Choice>
  </mc:AlternateContent>
  <xr:revisionPtr revIDLastSave="0" documentId="13_ncr:1_{37441322-42A1-4068-933F-5E17F7E748EA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Macro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8" i="1"/>
  <c r="F18" i="1"/>
  <c r="H12" i="1" l="1"/>
  <c r="H13" i="1"/>
  <c r="H14" i="1"/>
  <c r="H15" i="1"/>
  <c r="H16" i="1"/>
  <c r="H17" i="1"/>
  <c r="H18" i="1"/>
  <c r="H19" i="1"/>
  <c r="H20" i="1"/>
  <c r="H21" i="1"/>
  <c r="H22" i="1"/>
  <c r="H23" i="1"/>
  <c r="H11" i="1"/>
  <c r="F12" i="1"/>
  <c r="F13" i="1"/>
  <c r="F14" i="1"/>
  <c r="F15" i="1"/>
  <c r="F16" i="1"/>
  <c r="F17" i="1"/>
  <c r="F19" i="1"/>
  <c r="F20" i="1"/>
  <c r="F21" i="1"/>
  <c r="F22" i="1"/>
  <c r="F23" i="1"/>
  <c r="F11" i="1"/>
  <c r="G12" i="1"/>
  <c r="G13" i="1"/>
  <c r="G15" i="1"/>
  <c r="G16" i="1"/>
  <c r="G17" i="1"/>
  <c r="G19" i="1"/>
  <c r="G20" i="1"/>
  <c r="G21" i="1"/>
  <c r="G22" i="1"/>
  <c r="G23" i="1"/>
  <c r="G11" i="1"/>
  <c r="L11" i="1" l="1"/>
  <c r="K11" i="1" s="1"/>
  <c r="J11" i="1" l="1"/>
  <c r="M11" i="1"/>
  <c r="I11" i="1"/>
  <c r="L23" i="1"/>
  <c r="M23" i="1" s="1"/>
  <c r="K23" i="1" l="1"/>
  <c r="L16" i="1"/>
  <c r="M16" i="1" s="1"/>
  <c r="L15" i="1"/>
  <c r="M15" i="1" s="1"/>
  <c r="L13" i="1"/>
  <c r="M13" i="1" s="1"/>
  <c r="L22" i="1"/>
  <c r="M22" i="1" s="1"/>
  <c r="L12" i="1"/>
  <c r="M12" i="1" s="1"/>
  <c r="J23" i="1"/>
  <c r="I23" i="1"/>
  <c r="L14" i="1"/>
  <c r="M14" i="1" s="1"/>
  <c r="L19" i="1"/>
  <c r="M19" i="1" s="1"/>
  <c r="L21" i="1"/>
  <c r="M21" i="1" s="1"/>
  <c r="L18" i="1"/>
  <c r="M18" i="1" s="1"/>
  <c r="L20" i="1"/>
  <c r="M20" i="1" s="1"/>
  <c r="L17" i="1"/>
  <c r="M17" i="1" s="1"/>
  <c r="K16" i="1" l="1"/>
  <c r="K19" i="1"/>
  <c r="I20" i="1"/>
  <c r="J20" i="1"/>
  <c r="J21" i="1"/>
  <c r="I21" i="1"/>
  <c r="I14" i="1"/>
  <c r="J14" i="1"/>
  <c r="J12" i="1"/>
  <c r="I12" i="1"/>
  <c r="I13" i="1"/>
  <c r="J13" i="1"/>
  <c r="I17" i="1"/>
  <c r="J17" i="1"/>
  <c r="J18" i="1"/>
  <c r="I18" i="1"/>
  <c r="K12" i="1"/>
  <c r="K13" i="1"/>
  <c r="J16" i="1"/>
  <c r="I16" i="1"/>
  <c r="K17" i="1"/>
  <c r="K18" i="1"/>
  <c r="I19" i="1"/>
  <c r="J19" i="1"/>
  <c r="J22" i="1"/>
  <c r="I22" i="1"/>
  <c r="I15" i="1"/>
  <c r="J15" i="1"/>
  <c r="K20" i="1"/>
  <c r="K21" i="1"/>
  <c r="K14" i="1"/>
  <c r="K22" i="1"/>
  <c r="K15" i="1"/>
</calcChain>
</file>

<file path=xl/sharedStrings.xml><?xml version="1.0" encoding="utf-8"?>
<sst xmlns="http://schemas.openxmlformats.org/spreadsheetml/2006/main" count="22" uniqueCount="16">
  <si>
    <t>Macros g/lb</t>
  </si>
  <si>
    <t>Macros grams</t>
  </si>
  <si>
    <t>Goal</t>
  </si>
  <si>
    <t>Cals</t>
  </si>
  <si>
    <t>Cals/lb</t>
  </si>
  <si>
    <t>Aggressive Cutting</t>
  </si>
  <si>
    <t>Cutting</t>
  </si>
  <si>
    <t>Maintenance</t>
  </si>
  <si>
    <t>Bulking</t>
  </si>
  <si>
    <t>Aggressive Bulking</t>
  </si>
  <si>
    <t>Fat</t>
  </si>
  <si>
    <t>Carbs</t>
  </si>
  <si>
    <t>Protein</t>
  </si>
  <si>
    <t>Macros Ratio</t>
  </si>
  <si>
    <t>JOSH HOLYFIELD.COM - 
MACRO NUTRIENT CALCULATOR</t>
  </si>
  <si>
    <t>ENTER YOUR WEIGHT IN POUNDS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</si>
</sst>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E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NumberFormat="1" applyFont="1"/>
    <xf numFmtId="0" fontId="3" fillId="0" borderId="1" xfId="0" applyNumberFormat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9" fontId="3" fillId="0" borderId="7" xfId="1" applyFont="1" applyFill="1" applyBorder="1" applyAlignment="1">
      <alignment horizontal="center"/>
    </xf>
    <xf numFmtId="9" fontId="3" fillId="0" borderId="8" xfId="1" applyFont="1" applyFill="1" applyBorder="1" applyAlignment="1">
      <alignment horizontal="center"/>
    </xf>
    <xf numFmtId="9" fontId="3" fillId="0" borderId="9" xfId="1" applyFont="1" applyFill="1" applyBorder="1" applyAlignment="1">
      <alignment horizontal="center"/>
    </xf>
    <xf numFmtId="9" fontId="3" fillId="0" borderId="10" xfId="1" applyFont="1" applyFill="1" applyBorder="1" applyAlignment="1">
      <alignment horizontal="center"/>
    </xf>
    <xf numFmtId="9" fontId="3" fillId="0" borderId="11" xfId="1" applyFont="1" applyFill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3" fillId="0" borderId="2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9" fillId="0" borderId="0" xfId="2" applyAlignment="1" applyProtection="1">
      <alignment horizontal="center"/>
      <protection locked="0"/>
    </xf>
    <xf numFmtId="0" fontId="3" fillId="0" borderId="0" xfId="0" applyNumberFormat="1" applyFont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/>
      <protection locked="0"/>
    </xf>
    <xf numFmtId="164" fontId="10" fillId="0" borderId="6" xfId="0" applyNumberFormat="1" applyFont="1" applyFill="1" applyBorder="1" applyAlignment="1" applyProtection="1">
      <alignment horizontal="center" vertical="center"/>
      <protection locked="0"/>
    </xf>
    <xf numFmtId="164" fontId="10" fillId="0" borderId="10" xfId="0" applyNumberFormat="1" applyFont="1" applyFill="1" applyBorder="1" applyAlignment="1" applyProtection="1">
      <alignment horizontal="center" vertical="center"/>
      <protection locked="0"/>
    </xf>
    <xf numFmtId="164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9" fontId="3" fillId="3" borderId="7" xfId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9" fontId="3" fillId="3" borderId="8" xfId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EFF"/>
      <color rgb="FFAC3030"/>
      <color rgb="FF009245"/>
      <color rgb="FF173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oshholyfield.com/pages/free-macro-nutrient-calculato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92255</xdr:rowOff>
    </xdr:from>
    <xdr:to>
      <xdr:col>3</xdr:col>
      <xdr:colOff>482326</xdr:colOff>
      <xdr:row>3</xdr:row>
      <xdr:rowOff>181302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92255"/>
          <a:ext cx="1815825" cy="660547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showRowColHeaders="0" tabSelected="1" zoomScale="145" zoomScaleNormal="145" workbookViewId="0">
      <selection activeCell="B35" sqref="B35:H35"/>
    </sheetView>
  </sheetViews>
  <sheetFormatPr defaultRowHeight="15" x14ac:dyDescent="0.25"/>
  <cols>
    <col min="1" max="1" width="8.85546875" customWidth="1"/>
    <col min="2" max="2" width="14.42578125" customWidth="1"/>
    <col min="3" max="13" width="7.5703125" customWidth="1"/>
  </cols>
  <sheetData>
    <row r="1" spans="1:18" ht="15" customHeight="1" x14ac:dyDescent="0.25">
      <c r="B1" s="35"/>
      <c r="C1" s="35"/>
      <c r="D1" s="36" t="s">
        <v>14</v>
      </c>
      <c r="E1" s="34"/>
      <c r="F1" s="34"/>
      <c r="G1" s="34"/>
      <c r="H1" s="34"/>
      <c r="I1" s="34"/>
      <c r="J1" s="34"/>
      <c r="K1" s="34"/>
      <c r="L1" s="34"/>
      <c r="M1" s="34"/>
    </row>
    <row r="2" spans="1:18" ht="15" customHeight="1" x14ac:dyDescent="0.25"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ht="15" customHeight="1" x14ac:dyDescent="0.25"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8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8" ht="26.25" customHeight="1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8" ht="19.5" customHeight="1" x14ac:dyDescent="0.25">
      <c r="C6" s="41" t="s">
        <v>15</v>
      </c>
      <c r="D6" s="42"/>
      <c r="E6" s="42"/>
      <c r="F6" s="37">
        <v>200</v>
      </c>
      <c r="G6" s="37"/>
      <c r="H6" s="37"/>
      <c r="I6" s="37"/>
      <c r="J6" s="37"/>
      <c r="K6" s="38"/>
      <c r="L6" s="14"/>
      <c r="M6" s="14"/>
    </row>
    <row r="7" spans="1:18" ht="19.5" thickBot="1" x14ac:dyDescent="0.3">
      <c r="C7" s="43"/>
      <c r="D7" s="44"/>
      <c r="E7" s="44"/>
      <c r="F7" s="39"/>
      <c r="G7" s="39"/>
      <c r="H7" s="39"/>
      <c r="I7" s="39"/>
      <c r="J7" s="39"/>
      <c r="K7" s="40"/>
      <c r="L7" s="14"/>
      <c r="M7" s="14"/>
      <c r="P7" s="27"/>
      <c r="Q7" s="27"/>
      <c r="R7" s="27"/>
    </row>
    <row r="8" spans="1:18" ht="15.75" thickBot="1" x14ac:dyDescent="0.3">
      <c r="K8" s="13"/>
      <c r="L8" s="13"/>
      <c r="M8" s="13"/>
    </row>
    <row r="9" spans="1:18" x14ac:dyDescent="0.25">
      <c r="B9" s="1"/>
      <c r="C9" s="28" t="s">
        <v>0</v>
      </c>
      <c r="D9" s="29"/>
      <c r="E9" s="30"/>
      <c r="F9" s="28" t="s">
        <v>1</v>
      </c>
      <c r="G9" s="29"/>
      <c r="H9" s="31"/>
      <c r="I9" s="28" t="s">
        <v>13</v>
      </c>
      <c r="J9" s="29"/>
      <c r="K9" s="31"/>
      <c r="L9" s="1"/>
      <c r="M9" s="1"/>
    </row>
    <row r="10" spans="1:18" x14ac:dyDescent="0.25">
      <c r="B10" s="45" t="s">
        <v>2</v>
      </c>
      <c r="C10" s="46" t="s">
        <v>10</v>
      </c>
      <c r="D10" s="47" t="s">
        <v>11</v>
      </c>
      <c r="E10" s="45" t="s">
        <v>12</v>
      </c>
      <c r="F10" s="46" t="s">
        <v>10</v>
      </c>
      <c r="G10" s="47" t="s">
        <v>11</v>
      </c>
      <c r="H10" s="48" t="s">
        <v>12</v>
      </c>
      <c r="I10" s="46" t="s">
        <v>10</v>
      </c>
      <c r="J10" s="47" t="s">
        <v>11</v>
      </c>
      <c r="K10" s="48" t="s">
        <v>12</v>
      </c>
      <c r="L10" s="49" t="s">
        <v>3</v>
      </c>
      <c r="M10" s="50" t="s">
        <v>4</v>
      </c>
      <c r="O10" s="25"/>
    </row>
    <row r="11" spans="1:18" x14ac:dyDescent="0.25">
      <c r="B11" s="32" t="s">
        <v>5</v>
      </c>
      <c r="C11" s="4">
        <v>0.5</v>
      </c>
      <c r="D11" s="2">
        <v>0.25</v>
      </c>
      <c r="E11" s="15">
        <v>1.25</v>
      </c>
      <c r="F11" s="17">
        <f>$F$6*C11</f>
        <v>100</v>
      </c>
      <c r="G11" s="18">
        <f>$F$6*D11</f>
        <v>50</v>
      </c>
      <c r="H11" s="19">
        <f>$F$6*E11</f>
        <v>250</v>
      </c>
      <c r="I11" s="8">
        <f>(F11*9)/L11</f>
        <v>0.42857142857142855</v>
      </c>
      <c r="J11" s="3">
        <f>(G11*4)/L11</f>
        <v>9.5238095238095233E-2</v>
      </c>
      <c r="K11" s="9">
        <f t="shared" ref="K11:K22" si="0">(H11*4)/L11</f>
        <v>0.47619047619047616</v>
      </c>
      <c r="L11" s="7">
        <f t="shared" ref="L11:L22" si="1">(F11*9)+(G11*4)+(H11*4)</f>
        <v>2100</v>
      </c>
      <c r="M11" s="2">
        <f>L11/$F$6</f>
        <v>10.5</v>
      </c>
    </row>
    <row r="12" spans="1:18" x14ac:dyDescent="0.25">
      <c r="B12" s="32"/>
      <c r="C12" s="4">
        <v>0.5</v>
      </c>
      <c r="D12" s="2">
        <v>0.5</v>
      </c>
      <c r="E12" s="15">
        <v>1.25</v>
      </c>
      <c r="F12" s="17">
        <f>$F$6*C12</f>
        <v>100</v>
      </c>
      <c r="G12" s="18">
        <f>$F$6*D12</f>
        <v>100</v>
      </c>
      <c r="H12" s="19">
        <f>$F$6*E12</f>
        <v>250</v>
      </c>
      <c r="I12" s="8">
        <f t="shared" ref="I12:I22" si="2">(F12*9)/L12</f>
        <v>0.39130434782608697</v>
      </c>
      <c r="J12" s="3">
        <f t="shared" ref="J12:J22" si="3">(G12*4)/L12</f>
        <v>0.17391304347826086</v>
      </c>
      <c r="K12" s="9">
        <f t="shared" si="0"/>
        <v>0.43478260869565216</v>
      </c>
      <c r="L12" s="7">
        <f t="shared" si="1"/>
        <v>2300</v>
      </c>
      <c r="M12" s="2">
        <f>L12/$F$6</f>
        <v>11.5</v>
      </c>
    </row>
    <row r="13" spans="1:18" x14ac:dyDescent="0.25">
      <c r="B13" s="51" t="s">
        <v>6</v>
      </c>
      <c r="C13" s="52">
        <v>0.5</v>
      </c>
      <c r="D13" s="53">
        <v>0.75</v>
      </c>
      <c r="E13" s="54">
        <v>1.25</v>
      </c>
      <c r="F13" s="55">
        <f>$F$6*C13</f>
        <v>100</v>
      </c>
      <c r="G13" s="56">
        <f>$F$6*D13</f>
        <v>150</v>
      </c>
      <c r="H13" s="57">
        <f>$F$6*E13</f>
        <v>250</v>
      </c>
      <c r="I13" s="58">
        <f t="shared" si="2"/>
        <v>0.36</v>
      </c>
      <c r="J13" s="59">
        <f t="shared" si="3"/>
        <v>0.24</v>
      </c>
      <c r="K13" s="60">
        <f t="shared" si="0"/>
        <v>0.4</v>
      </c>
      <c r="L13" s="61">
        <f t="shared" si="1"/>
        <v>2500</v>
      </c>
      <c r="M13" s="53">
        <f>L13/$F$6</f>
        <v>12.5</v>
      </c>
    </row>
    <row r="14" spans="1:18" x14ac:dyDescent="0.25">
      <c r="B14" s="51"/>
      <c r="C14" s="52">
        <v>0.5</v>
      </c>
      <c r="D14" s="53">
        <v>1</v>
      </c>
      <c r="E14" s="54">
        <v>1.25</v>
      </c>
      <c r="F14" s="55">
        <f>$F$6*C14</f>
        <v>100</v>
      </c>
      <c r="G14" s="56">
        <f>$F$6*D14</f>
        <v>200</v>
      </c>
      <c r="H14" s="57">
        <f>$F$6*E14</f>
        <v>250</v>
      </c>
      <c r="I14" s="58">
        <f t="shared" si="2"/>
        <v>0.33333333333333331</v>
      </c>
      <c r="J14" s="59">
        <f t="shared" si="3"/>
        <v>0.29629629629629628</v>
      </c>
      <c r="K14" s="60">
        <f t="shared" si="0"/>
        <v>0.37037037037037035</v>
      </c>
      <c r="L14" s="61">
        <f t="shared" si="1"/>
        <v>2700</v>
      </c>
      <c r="M14" s="53">
        <f>L14/$F$6</f>
        <v>13.5</v>
      </c>
    </row>
    <row r="15" spans="1:18" x14ac:dyDescent="0.25">
      <c r="B15" s="51"/>
      <c r="C15" s="52">
        <v>0.5</v>
      </c>
      <c r="D15" s="53">
        <v>1.25</v>
      </c>
      <c r="E15" s="54">
        <v>1.25</v>
      </c>
      <c r="F15" s="55">
        <f>$F$6*C15</f>
        <v>100</v>
      </c>
      <c r="G15" s="56">
        <f>$F$6*D15</f>
        <v>250</v>
      </c>
      <c r="H15" s="57">
        <f>$F$6*E15</f>
        <v>250</v>
      </c>
      <c r="I15" s="58">
        <f t="shared" si="2"/>
        <v>0.31034482758620691</v>
      </c>
      <c r="J15" s="59">
        <f t="shared" si="3"/>
        <v>0.34482758620689657</v>
      </c>
      <c r="K15" s="60">
        <f t="shared" si="0"/>
        <v>0.34482758620689657</v>
      </c>
      <c r="L15" s="61">
        <f t="shared" si="1"/>
        <v>2900</v>
      </c>
      <c r="M15" s="53">
        <f>L15/$F$6</f>
        <v>14.5</v>
      </c>
    </row>
    <row r="16" spans="1:18" x14ac:dyDescent="0.25">
      <c r="B16" s="33" t="s">
        <v>7</v>
      </c>
      <c r="C16" s="4">
        <v>0.5</v>
      </c>
      <c r="D16" s="2">
        <v>1.5</v>
      </c>
      <c r="E16" s="15">
        <v>1.25</v>
      </c>
      <c r="F16" s="17">
        <f>$F$6*C16</f>
        <v>100</v>
      </c>
      <c r="G16" s="18">
        <f>$F$6*D16</f>
        <v>300</v>
      </c>
      <c r="H16" s="19">
        <f>$F$6*E16</f>
        <v>250</v>
      </c>
      <c r="I16" s="8">
        <f t="shared" si="2"/>
        <v>0.29032258064516131</v>
      </c>
      <c r="J16" s="3">
        <f t="shared" si="3"/>
        <v>0.38709677419354838</v>
      </c>
      <c r="K16" s="9">
        <f t="shared" si="0"/>
        <v>0.32258064516129031</v>
      </c>
      <c r="L16" s="7">
        <f t="shared" si="1"/>
        <v>3100</v>
      </c>
      <c r="M16" s="2">
        <f>L16/$F$6</f>
        <v>15.5</v>
      </c>
    </row>
    <row r="17" spans="2:13" x14ac:dyDescent="0.25">
      <c r="B17" s="33"/>
      <c r="C17" s="4">
        <v>0.5</v>
      </c>
      <c r="D17" s="2">
        <v>1.75</v>
      </c>
      <c r="E17" s="15">
        <v>1.25</v>
      </c>
      <c r="F17" s="17">
        <f>$F$6*C17</f>
        <v>100</v>
      </c>
      <c r="G17" s="18">
        <f>$F$6*D17</f>
        <v>350</v>
      </c>
      <c r="H17" s="19">
        <f>$F$6*E17</f>
        <v>250</v>
      </c>
      <c r="I17" s="8">
        <f t="shared" si="2"/>
        <v>0.27272727272727271</v>
      </c>
      <c r="J17" s="3">
        <f t="shared" si="3"/>
        <v>0.42424242424242425</v>
      </c>
      <c r="K17" s="9">
        <f t="shared" si="0"/>
        <v>0.30303030303030304</v>
      </c>
      <c r="L17" s="7">
        <f t="shared" si="1"/>
        <v>3300</v>
      </c>
      <c r="M17" s="2">
        <f>L17/$F$6</f>
        <v>16.5</v>
      </c>
    </row>
    <row r="18" spans="2:13" x14ac:dyDescent="0.25">
      <c r="B18" s="33"/>
      <c r="C18" s="4">
        <v>0.5</v>
      </c>
      <c r="D18" s="2">
        <v>2</v>
      </c>
      <c r="E18" s="15">
        <v>1.25</v>
      </c>
      <c r="F18" s="17">
        <f>$F$6*C18</f>
        <v>100</v>
      </c>
      <c r="G18" s="18">
        <f>$F$6*D18</f>
        <v>400</v>
      </c>
      <c r="H18" s="19">
        <f>$F$6*E18</f>
        <v>250</v>
      </c>
      <c r="I18" s="8">
        <f t="shared" si="2"/>
        <v>0.25714285714285712</v>
      </c>
      <c r="J18" s="3">
        <f t="shared" si="3"/>
        <v>0.45714285714285713</v>
      </c>
      <c r="K18" s="9">
        <f t="shared" si="0"/>
        <v>0.2857142857142857</v>
      </c>
      <c r="L18" s="7">
        <f t="shared" si="1"/>
        <v>3500</v>
      </c>
      <c r="M18" s="2">
        <f>L18/$F$6</f>
        <v>17.5</v>
      </c>
    </row>
    <row r="19" spans="2:13" x14ac:dyDescent="0.25">
      <c r="B19" s="51" t="s">
        <v>8</v>
      </c>
      <c r="C19" s="52">
        <v>0.5</v>
      </c>
      <c r="D19" s="53">
        <v>2.25</v>
      </c>
      <c r="E19" s="54">
        <v>1.25</v>
      </c>
      <c r="F19" s="55">
        <f>$F$6*C19</f>
        <v>100</v>
      </c>
      <c r="G19" s="56">
        <f>$F$6*D19</f>
        <v>450</v>
      </c>
      <c r="H19" s="57">
        <f>$F$6*E19</f>
        <v>250</v>
      </c>
      <c r="I19" s="58">
        <f t="shared" si="2"/>
        <v>0.24324324324324326</v>
      </c>
      <c r="J19" s="59">
        <f t="shared" si="3"/>
        <v>0.48648648648648651</v>
      </c>
      <c r="K19" s="60">
        <f t="shared" si="0"/>
        <v>0.27027027027027029</v>
      </c>
      <c r="L19" s="61">
        <f t="shared" si="1"/>
        <v>3700</v>
      </c>
      <c r="M19" s="53">
        <f>L19/$F$6</f>
        <v>18.5</v>
      </c>
    </row>
    <row r="20" spans="2:13" x14ac:dyDescent="0.25">
      <c r="B20" s="51"/>
      <c r="C20" s="52">
        <v>0.5</v>
      </c>
      <c r="D20" s="53">
        <v>2.5</v>
      </c>
      <c r="E20" s="54">
        <v>1.25</v>
      </c>
      <c r="F20" s="55">
        <f>$F$6*C20</f>
        <v>100</v>
      </c>
      <c r="G20" s="56">
        <f>$F$6*D20</f>
        <v>500</v>
      </c>
      <c r="H20" s="57">
        <f>$F$6*E20</f>
        <v>250</v>
      </c>
      <c r="I20" s="58">
        <f t="shared" si="2"/>
        <v>0.23076923076923078</v>
      </c>
      <c r="J20" s="59">
        <f t="shared" si="3"/>
        <v>0.51282051282051277</v>
      </c>
      <c r="K20" s="60">
        <f t="shared" si="0"/>
        <v>0.25641025641025639</v>
      </c>
      <c r="L20" s="61">
        <f t="shared" si="1"/>
        <v>3900</v>
      </c>
      <c r="M20" s="53">
        <f>L20/$F$6</f>
        <v>19.5</v>
      </c>
    </row>
    <row r="21" spans="2:13" x14ac:dyDescent="0.25">
      <c r="B21" s="51"/>
      <c r="C21" s="52">
        <v>0.5</v>
      </c>
      <c r="D21" s="53">
        <v>2.75</v>
      </c>
      <c r="E21" s="54">
        <v>1.25</v>
      </c>
      <c r="F21" s="55">
        <f>$F$6*C21</f>
        <v>100</v>
      </c>
      <c r="G21" s="56">
        <f>$F$6*D21</f>
        <v>550</v>
      </c>
      <c r="H21" s="57">
        <f>$F$6*E21</f>
        <v>250</v>
      </c>
      <c r="I21" s="58">
        <f t="shared" si="2"/>
        <v>0.21951219512195122</v>
      </c>
      <c r="J21" s="59">
        <f t="shared" si="3"/>
        <v>0.53658536585365857</v>
      </c>
      <c r="K21" s="60">
        <f t="shared" si="0"/>
        <v>0.24390243902439024</v>
      </c>
      <c r="L21" s="61">
        <f t="shared" si="1"/>
        <v>4100</v>
      </c>
      <c r="M21" s="53">
        <f>L21/$F$6</f>
        <v>20.5</v>
      </c>
    </row>
    <row r="22" spans="2:13" x14ac:dyDescent="0.25">
      <c r="B22" s="32" t="s">
        <v>9</v>
      </c>
      <c r="C22" s="4">
        <v>0.5</v>
      </c>
      <c r="D22" s="2">
        <v>3</v>
      </c>
      <c r="E22" s="15">
        <v>1.25</v>
      </c>
      <c r="F22" s="17">
        <f>$F$6*C22</f>
        <v>100</v>
      </c>
      <c r="G22" s="18">
        <f>$F$6*D22</f>
        <v>600</v>
      </c>
      <c r="H22" s="19">
        <f>$F$6*E22</f>
        <v>250</v>
      </c>
      <c r="I22" s="8">
        <f t="shared" si="2"/>
        <v>0.20930232558139536</v>
      </c>
      <c r="J22" s="3">
        <f t="shared" si="3"/>
        <v>0.55813953488372092</v>
      </c>
      <c r="K22" s="9">
        <f t="shared" si="0"/>
        <v>0.23255813953488372</v>
      </c>
      <c r="L22" s="7">
        <f t="shared" si="1"/>
        <v>4300</v>
      </c>
      <c r="M22" s="2">
        <f>L22/$F$6</f>
        <v>21.5</v>
      </c>
    </row>
    <row r="23" spans="2:13" ht="15.75" thickBot="1" x14ac:dyDescent="0.3">
      <c r="B23" s="32"/>
      <c r="C23" s="5">
        <v>0.5</v>
      </c>
      <c r="D23" s="6">
        <v>3.25</v>
      </c>
      <c r="E23" s="16">
        <v>1.25</v>
      </c>
      <c r="F23" s="20">
        <f>$F$6*C23</f>
        <v>100</v>
      </c>
      <c r="G23" s="21">
        <f>$F$6*D23</f>
        <v>650</v>
      </c>
      <c r="H23" s="22">
        <f>$F$6*E23</f>
        <v>250</v>
      </c>
      <c r="I23" s="10">
        <f>(F23*9)/L23</f>
        <v>0.2</v>
      </c>
      <c r="J23" s="11">
        <f>(G23*4)/L23</f>
        <v>0.57777777777777772</v>
      </c>
      <c r="K23" s="12">
        <f>(H23*4)/L23</f>
        <v>0.22222222222222221</v>
      </c>
      <c r="L23" s="7">
        <f>(F23*9)+(G23*4)+(H23*4)</f>
        <v>4500</v>
      </c>
      <c r="M23" s="2">
        <f>L23/$F$6</f>
        <v>22.5</v>
      </c>
    </row>
    <row r="31" spans="2:13" ht="8.25" customHeight="1" x14ac:dyDescent="0.25">
      <c r="B31" s="23"/>
    </row>
    <row r="33" spans="2:8" x14ac:dyDescent="0.25">
      <c r="B33" s="24"/>
    </row>
    <row r="35" spans="2:8" x14ac:dyDescent="0.25">
      <c r="B35" s="26"/>
      <c r="C35" s="26"/>
      <c r="D35" s="26"/>
      <c r="E35" s="26"/>
      <c r="F35" s="26"/>
      <c r="G35" s="26"/>
      <c r="H35" s="26"/>
    </row>
  </sheetData>
  <sheetProtection algorithmName="SHA-512" hashValue="JHyuFERjXACzxar+iPU3RgDU1mFMQiahdFp2MXj6erw7RG0SuxQsrtM+15PACIJGFDc34P3o3aMigsT3UtsbEw==" saltValue="+mnfcjH6CWH+PMaKw/OGkQ==" spinCount="100000" sheet="1" objects="1" scenarios="1" selectLockedCells="1"/>
  <mergeCells count="13">
    <mergeCell ref="D1:M3"/>
    <mergeCell ref="C6:E7"/>
    <mergeCell ref="F6:K7"/>
    <mergeCell ref="B35:H35"/>
    <mergeCell ref="P7:R7"/>
    <mergeCell ref="C9:E9"/>
    <mergeCell ref="F9:H9"/>
    <mergeCell ref="I9:K9"/>
    <mergeCell ref="B11:B12"/>
    <mergeCell ref="B13:B15"/>
    <mergeCell ref="B16:B18"/>
    <mergeCell ref="B19:B21"/>
    <mergeCell ref="B22:B23"/>
  </mergeCells>
  <dataValidations count="1">
    <dataValidation type="decimal" allowBlank="1" showInputMessage="1" showErrorMessage="1" sqref="F6" xr:uid="{00000000-0002-0000-0000-000000000000}">
      <formula1>75</formula1>
      <formula2>500</formula2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Macro Calculator</vt:lpstr>
    </vt:vector>
  </TitlesOfParts>
  <Company>Josh Holyfield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Holyfield</dc:creator>
  <cp:lastModifiedBy>Joshua Holyfield</cp:lastModifiedBy>
  <dcterms:created xsi:type="dcterms:W3CDTF">2019-02-08T15:27:57Z</dcterms:created>
  <dcterms:modified xsi:type="dcterms:W3CDTF">2019-10-17T04:14:13Z</dcterms:modified>
</cp:coreProperties>
</file>